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30" windowWidth="25320" windowHeight="12525"/>
  </bookViews>
  <sheets>
    <sheet name="2019年" sheetId="1" r:id="rId1"/>
  </sheets>
  <definedNames>
    <definedName name="_xlnm._FilterDatabase" localSheetId="0" hidden="1">'2019年'!$A$3:$IE$8</definedName>
    <definedName name="_xlnm.Print_Area" localSheetId="0">'2019年'!$A$1:$L$12</definedName>
    <definedName name="_xlnm.Print_Titles" localSheetId="0">'2019年'!$2:$3</definedName>
  </definedNames>
  <calcPr calcId="124519"/>
</workbook>
</file>

<file path=xl/calcChain.xml><?xml version="1.0" encoding="utf-8"?>
<calcChain xmlns="http://schemas.openxmlformats.org/spreadsheetml/2006/main">
  <c r="C6" i="1"/>
  <c r="H6" s="1"/>
  <c r="C7"/>
  <c r="C8"/>
  <c r="H8" s="1"/>
  <c r="J8" s="1"/>
  <c r="C9"/>
  <c r="H9" s="1"/>
  <c r="J9" s="1"/>
  <c r="C10"/>
  <c r="H10" s="1"/>
  <c r="J10" s="1"/>
  <c r="C11"/>
  <c r="H11" s="1"/>
  <c r="J11" s="1"/>
  <c r="C12"/>
  <c r="H12" s="1"/>
  <c r="J12" s="1"/>
  <c r="C5"/>
  <c r="H5" s="1"/>
  <c r="J5" s="1"/>
  <c r="I4"/>
  <c r="D4"/>
  <c r="E4"/>
  <c r="H4" l="1"/>
  <c r="J6"/>
  <c r="J4" s="1"/>
  <c r="C4"/>
</calcChain>
</file>

<file path=xl/sharedStrings.xml><?xml version="1.0" encoding="utf-8"?>
<sst xmlns="http://schemas.openxmlformats.org/spreadsheetml/2006/main" count="25" uniqueCount="25">
  <si>
    <t>地区</t>
  </si>
  <si>
    <t>地区编码/
单位编码</t>
  </si>
  <si>
    <t>备注</t>
  </si>
  <si>
    <t>合计</t>
  </si>
  <si>
    <t>江门市</t>
  </si>
  <si>
    <t>台山市</t>
  </si>
  <si>
    <t>开平市</t>
  </si>
  <si>
    <t>鹤山市</t>
  </si>
  <si>
    <t>恩平市</t>
  </si>
  <si>
    <t>江门市本级</t>
  </si>
  <si>
    <t>蓬江区</t>
  </si>
  <si>
    <t>江海区</t>
  </si>
  <si>
    <t>新会区</t>
  </si>
  <si>
    <t>2017年城乡义务教育学校在校生（人）</t>
  </si>
  <si>
    <t>小学</t>
  </si>
  <si>
    <t>初中</t>
  </si>
  <si>
    <t>补助标准
（元/人）</t>
    <phoneticPr fontId="7" type="noConversion"/>
  </si>
  <si>
    <t>省财政分担比例</t>
    <phoneticPr fontId="7" type="noConversion"/>
  </si>
  <si>
    <t>2019年寄宿制公办学校生均公用经发省财政分担（元）</t>
    <phoneticPr fontId="7" type="noConversion"/>
  </si>
  <si>
    <t>粤财教〔2018〕354号省财政已提前下达金额（元）</t>
    <phoneticPr fontId="7" type="noConversion"/>
  </si>
  <si>
    <t>本次追加下达资金（元）</t>
    <phoneticPr fontId="7" type="noConversion"/>
  </si>
  <si>
    <t>待以后年度清算（元）</t>
    <phoneticPr fontId="7" type="noConversion"/>
  </si>
  <si>
    <t>*</t>
    <phoneticPr fontId="7" type="noConversion"/>
  </si>
  <si>
    <t>追加下达2019年义务教育寄宿制学校公用经费提标省财政补助资金安排明细表</t>
    <phoneticPr fontId="7" type="noConversion"/>
  </si>
  <si>
    <t>江门市体育运动学校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</si>
</sst>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_ * #,##0_ ;_ * \-#,##0_ ;_ * &quot;-&quot;_ ;_ @_ "/>
    <numFmt numFmtId="177" formatCode="0.0_);[Red]\(0.0\)"/>
  </numFmts>
  <fonts count="12"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0" fillId="0" borderId="3" xfId="2" applyFont="1" applyFill="1" applyBorder="1" applyAlignment="1">
      <alignment horizontal="center" vertical="center"/>
    </xf>
    <xf numFmtId="0" fontId="5" fillId="0" borderId="3" xfId="3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3" xfId="2" applyFont="1" applyFill="1" applyBorder="1" applyAlignment="1">
      <alignment horizontal="center" vertical="center"/>
    </xf>
    <xf numFmtId="0" fontId="5" fillId="0" borderId="3" xfId="3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_2012年全省义务教育在校生数情况表(报省财政厅）" xfId="1"/>
    <cellStyle name="常规_2012年全省义务教育在校生数情况表(报省财政厅） 2" xfId="2"/>
    <cellStyle name="常规_单位信息表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92D050"/>
  </sheetPr>
  <dimension ref="A1:IE12"/>
  <sheetViews>
    <sheetView tabSelected="1" zoomScaleSheetLayoutView="100" workbookViewId="0">
      <pane ySplit="3" topLeftCell="A4" activePane="bottomLeft" state="frozen"/>
      <selection pane="bottomLeft" activeCell="C14" sqref="C14"/>
    </sheetView>
  </sheetViews>
  <sheetFormatPr defaultRowHeight="14.25"/>
  <cols>
    <col min="1" max="1" width="11.125" style="3" customWidth="1"/>
    <col min="2" max="2" width="10.875" style="3" customWidth="1"/>
    <col min="3" max="3" width="10.5" style="3" customWidth="1"/>
    <col min="4" max="4" width="9.625" style="3" customWidth="1"/>
    <col min="5" max="5" width="10.875" style="3" customWidth="1"/>
    <col min="6" max="7" width="9" style="3" customWidth="1"/>
    <col min="8" max="9" width="14.5" customWidth="1"/>
    <col min="10" max="10" width="14.5" style="9" customWidth="1"/>
    <col min="11" max="11" width="10.625" style="2" customWidth="1"/>
    <col min="12" max="12" width="12.75" style="25" customWidth="1"/>
    <col min="13" max="13" width="14.125" style="2" bestFit="1" customWidth="1"/>
    <col min="14" max="43" width="9" style="2"/>
  </cols>
  <sheetData>
    <row r="1" spans="1:239" s="1" customFormat="1" ht="60.95" customHeight="1">
      <c r="A1" s="29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5"/>
      <c r="N1" s="6"/>
      <c r="O1" s="6"/>
      <c r="P1" s="6"/>
      <c r="Q1" s="6"/>
      <c r="R1" s="6"/>
      <c r="S1" s="5"/>
      <c r="T1" s="6"/>
      <c r="U1" s="6"/>
      <c r="V1" s="6"/>
      <c r="W1" s="6"/>
      <c r="X1" s="6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</row>
    <row r="2" spans="1:239" ht="51" customHeight="1">
      <c r="A2" s="31" t="s">
        <v>0</v>
      </c>
      <c r="B2" s="32" t="s">
        <v>1</v>
      </c>
      <c r="C2" s="26" t="s">
        <v>13</v>
      </c>
      <c r="D2" s="26"/>
      <c r="E2" s="26"/>
      <c r="F2" s="27" t="s">
        <v>16</v>
      </c>
      <c r="G2" s="27" t="s">
        <v>17</v>
      </c>
      <c r="H2" s="33" t="s">
        <v>18</v>
      </c>
      <c r="I2" s="33" t="s">
        <v>19</v>
      </c>
      <c r="J2" s="34" t="s">
        <v>20</v>
      </c>
      <c r="K2" s="36" t="s">
        <v>21</v>
      </c>
      <c r="L2" s="37" t="s">
        <v>2</v>
      </c>
    </row>
    <row r="3" spans="1:239" ht="28.5" customHeight="1">
      <c r="A3" s="31"/>
      <c r="B3" s="31"/>
      <c r="C3" s="13" t="s">
        <v>3</v>
      </c>
      <c r="D3" s="13" t="s">
        <v>14</v>
      </c>
      <c r="E3" s="13" t="s">
        <v>15</v>
      </c>
      <c r="F3" s="28"/>
      <c r="G3" s="28"/>
      <c r="H3" s="33"/>
      <c r="I3" s="33"/>
      <c r="J3" s="35"/>
      <c r="K3" s="36"/>
      <c r="L3" s="37"/>
    </row>
    <row r="4" spans="1:239" s="21" customFormat="1" ht="23.1" hidden="1" customHeight="1">
      <c r="A4" s="17" t="s">
        <v>4</v>
      </c>
      <c r="B4" s="17"/>
      <c r="C4" s="17">
        <f>SUM(C5:C12)</f>
        <v>51048</v>
      </c>
      <c r="D4" s="17">
        <f t="shared" ref="D4:E4" si="0">SUM(D5:D12)</f>
        <v>196</v>
      </c>
      <c r="E4" s="17">
        <f t="shared" si="0"/>
        <v>50852</v>
      </c>
      <c r="F4" s="17">
        <v>350</v>
      </c>
      <c r="G4" s="17" t="s">
        <v>22</v>
      </c>
      <c r="H4" s="18">
        <f t="shared" ref="H4" si="1">SUM(H5:H12)</f>
        <v>10714270</v>
      </c>
      <c r="I4" s="18">
        <f t="shared" ref="I4" si="2">SUM(I5:I12)</f>
        <v>9180000</v>
      </c>
      <c r="J4" s="19">
        <f t="shared" ref="J4" si="3">SUM(J5:J12)</f>
        <v>1534270</v>
      </c>
      <c r="K4" s="20"/>
      <c r="L4" s="22"/>
    </row>
    <row r="5" spans="1:239" s="2" customFormat="1" ht="45" hidden="1" customHeight="1">
      <c r="A5" s="7" t="s">
        <v>9</v>
      </c>
      <c r="B5" s="8">
        <v>613001</v>
      </c>
      <c r="C5" s="8">
        <f>SUM(D5:E5)</f>
        <v>364</v>
      </c>
      <c r="D5" s="8">
        <v>118</v>
      </c>
      <c r="E5" s="8">
        <v>246</v>
      </c>
      <c r="F5" s="8">
        <v>350</v>
      </c>
      <c r="G5" s="8">
        <v>0.5</v>
      </c>
      <c r="H5" s="15">
        <f>+C5*F5*G5</f>
        <v>63700</v>
      </c>
      <c r="I5" s="15">
        <v>50000</v>
      </c>
      <c r="J5" s="16">
        <f>+H5-I5</f>
        <v>13700</v>
      </c>
      <c r="K5" s="4"/>
      <c r="L5" s="23" t="s">
        <v>24</v>
      </c>
    </row>
    <row r="6" spans="1:239" s="10" customFormat="1" ht="23.1" hidden="1" customHeight="1">
      <c r="A6" s="11" t="s">
        <v>10</v>
      </c>
      <c r="B6" s="12">
        <v>613002</v>
      </c>
      <c r="C6" s="12">
        <f t="shared" ref="C6:C12" si="4">SUM(D6:E6)</f>
        <v>985</v>
      </c>
      <c r="D6" s="12"/>
      <c r="E6" s="12">
        <v>985</v>
      </c>
      <c r="F6" s="12">
        <v>350</v>
      </c>
      <c r="G6" s="12">
        <v>0.5</v>
      </c>
      <c r="H6" s="15">
        <f t="shared" ref="H6:H12" si="5">+C6*F6*G6</f>
        <v>172375</v>
      </c>
      <c r="I6" s="15">
        <v>150000</v>
      </c>
      <c r="J6" s="16">
        <f t="shared" ref="J6:J12" si="6">+H6-I6</f>
        <v>22375</v>
      </c>
      <c r="K6" s="4"/>
      <c r="L6" s="24"/>
    </row>
    <row r="7" spans="1:239" s="10" customFormat="1" ht="23.1" hidden="1" customHeight="1">
      <c r="A7" s="11" t="s">
        <v>11</v>
      </c>
      <c r="B7" s="12">
        <v>613003</v>
      </c>
      <c r="C7" s="12">
        <f t="shared" si="4"/>
        <v>0</v>
      </c>
      <c r="D7" s="12">
        <v>0</v>
      </c>
      <c r="E7" s="12">
        <v>0</v>
      </c>
      <c r="F7" s="12">
        <v>350</v>
      </c>
      <c r="G7" s="12">
        <v>0.5</v>
      </c>
      <c r="H7" s="14">
        <v>0</v>
      </c>
      <c r="I7" s="14">
        <v>0</v>
      </c>
      <c r="J7" s="14">
        <v>0</v>
      </c>
      <c r="K7" s="4"/>
      <c r="L7" s="24"/>
    </row>
    <row r="8" spans="1:239" s="10" customFormat="1" ht="23.1" hidden="1" customHeight="1">
      <c r="A8" s="11" t="s">
        <v>12</v>
      </c>
      <c r="B8" s="12">
        <v>613004</v>
      </c>
      <c r="C8" s="12">
        <f t="shared" si="4"/>
        <v>3188</v>
      </c>
      <c r="D8" s="12">
        <v>0</v>
      </c>
      <c r="E8" s="12">
        <v>3188</v>
      </c>
      <c r="F8" s="12">
        <v>350</v>
      </c>
      <c r="G8" s="12">
        <v>0.5</v>
      </c>
      <c r="H8" s="15">
        <f t="shared" si="5"/>
        <v>557900</v>
      </c>
      <c r="I8" s="15">
        <v>480000</v>
      </c>
      <c r="J8" s="16">
        <f t="shared" si="6"/>
        <v>77900</v>
      </c>
      <c r="K8" s="4"/>
      <c r="L8" s="24"/>
    </row>
    <row r="9" spans="1:239" s="10" customFormat="1" ht="23.1" hidden="1" customHeight="1">
      <c r="A9" s="11" t="s">
        <v>5</v>
      </c>
      <c r="B9" s="12">
        <v>613005</v>
      </c>
      <c r="C9" s="12">
        <f t="shared" si="4"/>
        <v>14648</v>
      </c>
      <c r="D9" s="12">
        <v>76</v>
      </c>
      <c r="E9" s="12">
        <v>14572</v>
      </c>
      <c r="F9" s="12">
        <v>350</v>
      </c>
      <c r="G9" s="12">
        <v>0.6</v>
      </c>
      <c r="H9" s="15">
        <f t="shared" si="5"/>
        <v>3076080</v>
      </c>
      <c r="I9" s="15">
        <v>2640000</v>
      </c>
      <c r="J9" s="16">
        <f t="shared" si="6"/>
        <v>436080</v>
      </c>
      <c r="K9" s="4"/>
      <c r="L9" s="24"/>
    </row>
    <row r="10" spans="1:239" s="10" customFormat="1" ht="23.1" hidden="1" customHeight="1">
      <c r="A10" s="11" t="s">
        <v>6</v>
      </c>
      <c r="B10" s="12">
        <v>613006</v>
      </c>
      <c r="C10" s="12">
        <f t="shared" si="4"/>
        <v>9228</v>
      </c>
      <c r="D10" s="12">
        <v>0</v>
      </c>
      <c r="E10" s="12">
        <v>9228</v>
      </c>
      <c r="F10" s="12">
        <v>350</v>
      </c>
      <c r="G10" s="12">
        <v>0.6</v>
      </c>
      <c r="H10" s="15">
        <f t="shared" si="5"/>
        <v>1937880</v>
      </c>
      <c r="I10" s="15">
        <v>1660000</v>
      </c>
      <c r="J10" s="16">
        <f t="shared" si="6"/>
        <v>277880</v>
      </c>
      <c r="K10" s="4"/>
      <c r="L10" s="24"/>
    </row>
    <row r="11" spans="1:239" s="10" customFormat="1" ht="23.1" customHeight="1">
      <c r="A11" s="11" t="s">
        <v>7</v>
      </c>
      <c r="B11" s="12">
        <v>613007</v>
      </c>
      <c r="C11" s="12">
        <f t="shared" si="4"/>
        <v>13633</v>
      </c>
      <c r="D11" s="12"/>
      <c r="E11" s="12">
        <v>13633</v>
      </c>
      <c r="F11" s="12">
        <v>350</v>
      </c>
      <c r="G11" s="12">
        <v>0.5</v>
      </c>
      <c r="H11" s="15">
        <f t="shared" si="5"/>
        <v>2385775</v>
      </c>
      <c r="I11" s="15">
        <v>2040000</v>
      </c>
      <c r="J11" s="16">
        <f t="shared" si="6"/>
        <v>345775</v>
      </c>
      <c r="K11" s="4"/>
      <c r="L11" s="24"/>
    </row>
    <row r="12" spans="1:239" s="10" customFormat="1" ht="23.1" hidden="1" customHeight="1">
      <c r="A12" s="11" t="s">
        <v>8</v>
      </c>
      <c r="B12" s="12">
        <v>613008</v>
      </c>
      <c r="C12" s="12">
        <f t="shared" si="4"/>
        <v>9002</v>
      </c>
      <c r="D12" s="12">
        <v>2</v>
      </c>
      <c r="E12" s="12">
        <v>9000</v>
      </c>
      <c r="F12" s="12">
        <v>350</v>
      </c>
      <c r="G12" s="12">
        <v>0.8</v>
      </c>
      <c r="H12" s="15">
        <f t="shared" si="5"/>
        <v>2520560</v>
      </c>
      <c r="I12" s="15">
        <v>2160000</v>
      </c>
      <c r="J12" s="16">
        <f t="shared" si="6"/>
        <v>360560</v>
      </c>
      <c r="K12" s="4"/>
      <c r="L12" s="24"/>
    </row>
  </sheetData>
  <autoFilter ref="A3:IE8"/>
  <mergeCells count="11">
    <mergeCell ref="C2:E2"/>
    <mergeCell ref="F2:F3"/>
    <mergeCell ref="G2:G3"/>
    <mergeCell ref="A1:L1"/>
    <mergeCell ref="A2:A3"/>
    <mergeCell ref="B2:B3"/>
    <mergeCell ref="H2:H3"/>
    <mergeCell ref="I2:I3"/>
    <mergeCell ref="J2:J3"/>
    <mergeCell ref="K2:K3"/>
    <mergeCell ref="L2:L3"/>
  </mergeCells>
  <phoneticPr fontId="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</vt:lpstr>
      <vt:lpstr>'2019年'!Print_Area</vt:lpstr>
      <vt:lpstr>'2019年'!Print_Titles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蔡雁飞</cp:lastModifiedBy>
  <cp:lastPrinted>2019-03-07T08:28:28Z</cp:lastPrinted>
  <dcterms:created xsi:type="dcterms:W3CDTF">2018-09-12T07:17:00Z</dcterms:created>
  <dcterms:modified xsi:type="dcterms:W3CDTF">2019-03-14T00:45:03Z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